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e/Downloads/"/>
    </mc:Choice>
  </mc:AlternateContent>
  <xr:revisionPtr revIDLastSave="0" documentId="13_ncr:1_{1F13288B-C0E1-FB4D-BEB5-78BF0786FEB2}" xr6:coauthVersionLast="47" xr6:coauthVersionMax="47" xr10:uidLastSave="{00000000-0000-0000-0000-000000000000}"/>
  <bookViews>
    <workbookView xWindow="31480" yWindow="2040" windowWidth="35560" windowHeight="17600" xr2:uid="{895F0C53-6166-467D-9BAA-F2F7316EAD06}"/>
  </bookViews>
  <sheets>
    <sheet name="Single Proportion" sheetId="6" r:id="rId1"/>
    <sheet name="Single Mean" sheetId="1" r:id="rId2"/>
    <sheet name="Paired Means" sheetId="7" r:id="rId3"/>
    <sheet name="Independent Means" sheetId="8" r:id="rId4"/>
    <sheet name="Independent Proportions" sheetId="9" r:id="rId5"/>
    <sheet name="Formulas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9" l="1"/>
  <c r="A19" i="9"/>
  <c r="A21" i="8"/>
  <c r="A10" i="8"/>
  <c r="A17" i="7"/>
  <c r="A8" i="7"/>
  <c r="A8" i="1"/>
  <c r="A17" i="1"/>
  <c r="A17" i="6"/>
  <c r="A8" i="6"/>
</calcChain>
</file>

<file path=xl/sharedStrings.xml><?xml version="1.0" encoding="utf-8"?>
<sst xmlns="http://schemas.openxmlformats.org/spreadsheetml/2006/main" count="88" uniqueCount="30">
  <si>
    <t>Single Proportions</t>
  </si>
  <si>
    <t>Sample Size for Precision</t>
  </si>
  <si>
    <t>Best guess about what the proportion is (use 0.50 if you are unsure)</t>
  </si>
  <si>
    <t>Confidence Level</t>
  </si>
  <si>
    <t>The size of the difference you want to be able to detect</t>
  </si>
  <si>
    <t>Sample Size for Power</t>
  </si>
  <si>
    <t>Power Level</t>
  </si>
  <si>
    <t>Single Mean</t>
  </si>
  <si>
    <t>Expected sample standard deviation</t>
  </si>
  <si>
    <t>Paired Means</t>
  </si>
  <si>
    <t>Independent Means</t>
  </si>
  <si>
    <t>Standard deviation of the first sample</t>
  </si>
  <si>
    <t>Standard deviation of the 2nd sample</t>
  </si>
  <si>
    <t>Ratio of the size of the second sample to that of the first (i.e., n2/n1)</t>
  </si>
  <si>
    <t>Independent Proportions</t>
  </si>
  <si>
    <t>Weighted mean of the two samples’ proportions</t>
  </si>
  <si>
    <t>p</t>
  </si>
  <si>
    <t>weighted mean of the two samples’ proportions</t>
  </si>
  <si>
    <t>k</t>
  </si>
  <si>
    <t>d</t>
  </si>
  <si>
    <t>Width of the confidence interval (the +/- margin of error)</t>
  </si>
  <si>
    <t>Single or Paired Means</t>
  </si>
  <si>
    <t>s = the expected sample standard deviation</t>
  </si>
  <si>
    <t>Paired Mean</t>
  </si>
  <si>
    <t>s = standard deviation of the vector of differences of each pair of means</t>
  </si>
  <si>
    <t>Standard deviation of the vector of differences of each pair of means</t>
  </si>
  <si>
    <r>
      <t>Z</t>
    </r>
    <r>
      <rPr>
        <vertAlign val="subscript"/>
        <sz val="14"/>
        <color theme="1"/>
        <rFont val="Aptos"/>
      </rPr>
      <t>a/2</t>
    </r>
  </si>
  <si>
    <r>
      <t>Z</t>
    </r>
    <r>
      <rPr>
        <vertAlign val="subscript"/>
        <sz val="14"/>
        <color theme="1"/>
        <rFont val="Aptos"/>
      </rPr>
      <t>b</t>
    </r>
  </si>
  <si>
    <r>
      <t>s</t>
    </r>
    <r>
      <rPr>
        <vertAlign val="subscript"/>
        <sz val="14"/>
        <color theme="1"/>
        <rFont val="Aptos"/>
      </rPr>
      <t>1</t>
    </r>
  </si>
  <si>
    <r>
      <t>s</t>
    </r>
    <r>
      <rPr>
        <vertAlign val="subscript"/>
        <sz val="14"/>
        <color theme="1"/>
        <rFont val="Aptos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</si>
</sst>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Aptos"/>
    </font>
    <font>
      <sz val="11"/>
      <color theme="1"/>
      <name val="Aptos"/>
    </font>
    <font>
      <sz val="14"/>
      <color theme="1"/>
      <name val="Aptos"/>
    </font>
    <font>
      <b/>
      <sz val="14"/>
      <color theme="1"/>
      <name val="Aptos"/>
    </font>
    <font>
      <vertAlign val="subscript"/>
      <sz val="14"/>
      <color theme="1"/>
      <name val="Aptos"/>
    </font>
    <font>
      <b/>
      <sz val="24"/>
      <name val="Aptos"/>
    </font>
    <font>
      <sz val="24"/>
      <color theme="1"/>
      <name val="Aptos"/>
    </font>
  </fonts>
  <fills count="4">
    <fill>
      <patternFill patternType="none"/>
    </fill>
    <fill>
      <patternFill patternType="gray125"/>
    </fill>
    <fill>
      <patternFill patternType="solid">
        <fgColor rgb="FFCDE3F8"/>
        <bgColor indexed="64"/>
      </patternFill>
    </fill>
    <fill>
      <patternFill patternType="solid">
        <fgColor rgb="FFE8F3FC"/>
        <bgColor indexed="64"/>
      </patternFill>
    </fill>
  </fills>
  <borders count="5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rgb="FFCDE3F8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rgb="FFCDE3F8"/>
      </top>
      <bottom style="thin">
        <color rgb="FFCDE3F8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rgb="FFCDE3F8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3" borderId="2" xfId="0" applyFont="1" applyFill="1" applyBorder="1"/>
    <xf numFmtId="9" fontId="5" fillId="3" borderId="3" xfId="1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164" fontId="5" fillId="2" borderId="1" xfId="0" applyNumberFormat="1" applyFont="1" applyFill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DE3F8"/>
      <color rgb="FFE8F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63500</xdr:colOff>
      <xdr:row>0</xdr:row>
      <xdr:rowOff>1</xdr:rowOff>
    </xdr:from>
    <xdr:to>
      <xdr:col>7</xdr:col>
      <xdr:colOff>235261</xdr:colOff>
      <xdr:row>1</xdr:row>
      <xdr:rowOff>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7CA24E3-9DB3-42E2-89F1-1DB1C38E52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55900" y="1"/>
          <a:ext cx="2191061" cy="406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25400</xdr:colOff>
      <xdr:row>0</xdr:row>
      <xdr:rowOff>0</xdr:rowOff>
    </xdr:from>
    <xdr:to>
      <xdr:col>6</xdr:col>
      <xdr:colOff>197161</xdr:colOff>
      <xdr:row>1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5E4F26E-675F-C64E-BA9D-2D8B97E553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44700" y="0"/>
          <a:ext cx="2191061" cy="406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25400</xdr:colOff>
      <xdr:row>0</xdr:row>
      <xdr:rowOff>0</xdr:rowOff>
    </xdr:from>
    <xdr:to>
      <xdr:col>6</xdr:col>
      <xdr:colOff>197161</xdr:colOff>
      <xdr:row>1</xdr:row>
      <xdr:rowOff>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EFCD0175-376E-1E43-A27E-222F737335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44700" y="0"/>
          <a:ext cx="2191061" cy="406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8</xdr:col>
      <xdr:colOff>171761</xdr:colOff>
      <xdr:row>1</xdr:row>
      <xdr:rowOff>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593C04CC-57C1-1644-95A5-B99D483465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65500" y="0"/>
          <a:ext cx="2191061" cy="406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9</xdr:col>
      <xdr:colOff>171761</xdr:colOff>
      <xdr:row>1</xdr:row>
      <xdr:rowOff>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F80A37C5-3E99-3546-B845-6B3FAA315E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38600" y="0"/>
          <a:ext cx="2191061" cy="406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</xdr:colOff>
      <xdr:row>4</xdr:row>
      <xdr:rowOff>0</xdr:rowOff>
    </xdr:from>
    <xdr:to>
      <xdr:col>3</xdr:col>
      <xdr:colOff>342900</xdr:colOff>
      <xdr:row>9</xdr:row>
      <xdr:rowOff>231779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91C94C-01CE-4338-94F5-5A6F043613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943" t="34217" r="32602" b="51819"/>
        <a:stretch/>
      </xdr:blipFill>
      <xdr:spPr>
        <a:xfrm>
          <a:off x="656166" y="1047750"/>
          <a:ext cx="3190876" cy="1370529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</xdr:colOff>
      <xdr:row>13</xdr:row>
      <xdr:rowOff>56093</xdr:rowOff>
    </xdr:from>
    <xdr:to>
      <xdr:col>5</xdr:col>
      <xdr:colOff>171455</xdr:colOff>
      <xdr:row>19</xdr:row>
      <xdr:rowOff>47611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5F1BAF-270B-4CA0-AFD7-1EABA18B6E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707" t="58531" r="29748" b="27602"/>
        <a:stretch/>
      </xdr:blipFill>
      <xdr:spPr>
        <a:xfrm>
          <a:off x="658283" y="2370668"/>
          <a:ext cx="4302130" cy="1373702"/>
        </a:xfrm>
        <a:prstGeom prst="rect">
          <a:avLst/>
        </a:prstGeom>
      </xdr:spPr>
    </xdr:pic>
    <xdr:clientData/>
  </xdr:twoCellAnchor>
  <xdr:twoCellAnchor editAs="oneCell">
    <xdr:from>
      <xdr:col>0</xdr:col>
      <xdr:colOff>26459</xdr:colOff>
      <xdr:row>40</xdr:row>
      <xdr:rowOff>57152</xdr:rowOff>
    </xdr:from>
    <xdr:to>
      <xdr:col>3</xdr:col>
      <xdr:colOff>495300</xdr:colOff>
      <xdr:row>46</xdr:row>
      <xdr:rowOff>161502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CD6F05-99CE-109D-259E-F67B9F808A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9942" t="35268" r="31879" b="49797"/>
        <a:stretch/>
      </xdr:blipFill>
      <xdr:spPr>
        <a:xfrm>
          <a:off x="674159" y="4543427"/>
          <a:ext cx="3326341" cy="1465790"/>
        </a:xfrm>
        <a:prstGeom prst="rect">
          <a:avLst/>
        </a:prstGeom>
      </xdr:spPr>
    </xdr:pic>
    <xdr:clientData/>
  </xdr:twoCellAnchor>
  <xdr:twoCellAnchor editAs="oneCell">
    <xdr:from>
      <xdr:col>9</xdr:col>
      <xdr:colOff>19049</xdr:colOff>
      <xdr:row>40</xdr:row>
      <xdr:rowOff>8466</xdr:rowOff>
    </xdr:from>
    <xdr:to>
      <xdr:col>15</xdr:col>
      <xdr:colOff>607695</xdr:colOff>
      <xdr:row>45</xdr:row>
      <xdr:rowOff>40232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2B3A55D-FC02-B371-5353-7C62CE3123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6725" t="36929" r="28856" b="51041"/>
        <a:stretch/>
      </xdr:blipFill>
      <xdr:spPr>
        <a:xfrm>
          <a:off x="7648574" y="2323041"/>
          <a:ext cx="4504267" cy="1180057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13</xdr:row>
      <xdr:rowOff>59264</xdr:rowOff>
    </xdr:from>
    <xdr:to>
      <xdr:col>17</xdr:col>
      <xdr:colOff>85714</xdr:colOff>
      <xdr:row>18</xdr:row>
      <xdr:rowOff>173555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42CAEA8-CA0E-24D1-6B8B-A07A4D0525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4579" t="41760" r="26726" b="45451"/>
        <a:stretch/>
      </xdr:blipFill>
      <xdr:spPr>
        <a:xfrm>
          <a:off x="7410450" y="2516714"/>
          <a:ext cx="5249334" cy="1255186"/>
        </a:xfrm>
        <a:prstGeom prst="rect">
          <a:avLst/>
        </a:prstGeom>
      </xdr:spPr>
    </xdr:pic>
    <xdr:clientData/>
  </xdr:twoCellAnchor>
  <xdr:oneCellAnchor>
    <xdr:from>
      <xdr:col>0</xdr:col>
      <xdr:colOff>17990</xdr:colOff>
      <xdr:row>31</xdr:row>
      <xdr:rowOff>527</xdr:rowOff>
    </xdr:from>
    <xdr:ext cx="3049059" cy="134249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6103CB1-B8CE-3822-FA2E-95D079EE9579}"/>
                </a:ext>
              </a:extLst>
            </xdr:cNvPr>
            <xdr:cNvSpPr txBox="1"/>
          </xdr:nvSpPr>
          <xdr:spPr>
            <a:xfrm>
              <a:off x="656165" y="5353577"/>
              <a:ext cx="3049059" cy="134249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80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n-US" sz="28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28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n-US" sz="28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n-US" sz="2800" i="1">
                                    <a:solidFill>
                                      <a:srgbClr val="836967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n-US" sz="2800" i="1">
                                        <a:solidFill>
                                          <a:srgbClr val="836967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2800" i="1">
                                        <a:latin typeface="Cambria Math" panose="02040503050406030204" pitchFamily="18" charset="0"/>
                                      </a:rPr>
                                      <m:t>𝑧</m:t>
                                    </m:r>
                                  </m:e>
                                  <m:sub>
                                    <m:f>
                                      <m:fPr>
                                        <m:type m:val="lin"/>
                                        <m:ctrlPr>
                                          <a:rPr lang="en-US" sz="28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fPr>
                                      <m:num>
                                        <m:r>
                                          <a:rPr lang="en-US" sz="2800" i="1">
                                            <a:latin typeface="Cambria Math" panose="02040503050406030204" pitchFamily="18" charset="0"/>
                                          </a:rPr>
                                          <m:t>𝛼</m:t>
                                        </m:r>
                                      </m:num>
                                      <m:den>
                                        <m:r>
                                          <a:rPr lang="en-US" sz="2800" i="0">
                                            <a:latin typeface="Cambria Math" panose="02040503050406030204" pitchFamily="18" charset="0"/>
                                          </a:rPr>
                                          <m:t>2</m:t>
                                        </m:r>
                                      </m:den>
                                    </m:f>
                                  </m:sub>
                                </m:sSub>
                              </m:e>
                            </m:d>
                          </m:e>
                          <m:sup>
                            <m:r>
                              <a:rPr lang="en-US" sz="280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sSup>
                          <m:sSupPr>
                            <m:ctrlPr>
                              <a:rPr lang="en-US" sz="28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280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e>
                          <m:sup>
                            <m:r>
                              <a:rPr lang="en-US" sz="280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en-US" sz="28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2800" i="1"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  <m:sup>
                            <m:r>
                              <a:rPr lang="en-US" sz="280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US" sz="28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6103CB1-B8CE-3822-FA2E-95D079EE9579}"/>
                </a:ext>
              </a:extLst>
            </xdr:cNvPr>
            <xdr:cNvSpPr txBox="1"/>
          </xdr:nvSpPr>
          <xdr:spPr>
            <a:xfrm>
              <a:off x="656165" y="5353577"/>
              <a:ext cx="3049059" cy="134249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2800" i="0">
                  <a:latin typeface="Cambria Math" panose="02040503050406030204" pitchFamily="18" charset="0"/>
                </a:rPr>
                <a:t>𝑛=</a:t>
              </a:r>
              <a:r>
                <a:rPr lang="en-US" sz="28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((</a:t>
              </a:r>
              <a:r>
                <a:rPr lang="en-US" sz="2800" i="0">
                  <a:latin typeface="Cambria Math" panose="02040503050406030204" pitchFamily="18" charset="0"/>
                </a:rPr>
                <a:t>𝑧</a:t>
              </a:r>
              <a:r>
                <a:rPr lang="en-US" sz="28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_(</a:t>
              </a:r>
              <a:r>
                <a:rPr lang="en-US" sz="2800" i="0">
                  <a:latin typeface="Cambria Math" panose="02040503050406030204" pitchFamily="18" charset="0"/>
                </a:rPr>
                <a:t>𝛼∕2</a:t>
              </a:r>
              <a:r>
                <a:rPr lang="en-US" sz="28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 )^</a:t>
              </a:r>
              <a:r>
                <a:rPr lang="en-US" sz="2800" i="0">
                  <a:latin typeface="Cambria Math" panose="02040503050406030204" pitchFamily="18" charset="0"/>
                </a:rPr>
                <a:t>2</a:t>
              </a:r>
              <a:r>
                <a:rPr lang="en-US" sz="28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 </a:t>
              </a:r>
              <a:r>
                <a:rPr lang="en-US" sz="2800" i="0">
                  <a:latin typeface="Cambria Math" panose="02040503050406030204" pitchFamily="18" charset="0"/>
                </a:rPr>
                <a:t>𝑠</a:t>
              </a:r>
              <a:r>
                <a:rPr lang="en-US" sz="28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^</a:t>
              </a:r>
              <a:r>
                <a:rPr lang="en-US" sz="2800" i="0">
                  <a:latin typeface="Cambria Math" panose="02040503050406030204" pitchFamily="18" charset="0"/>
                </a:rPr>
                <a:t>2</a:t>
              </a:r>
              <a:r>
                <a:rPr lang="en-US" sz="28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)/</a:t>
              </a:r>
              <a:r>
                <a:rPr lang="en-US" sz="2800" i="0">
                  <a:latin typeface="Cambria Math" panose="02040503050406030204" pitchFamily="18" charset="0"/>
                </a:rPr>
                <a:t>𝑑</a:t>
              </a:r>
              <a:r>
                <a:rPr lang="en-US" sz="28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^</a:t>
              </a:r>
              <a:r>
                <a:rPr lang="en-US" sz="2800" i="0">
                  <a:latin typeface="Cambria Math" panose="02040503050406030204" pitchFamily="18" charset="0"/>
                </a:rPr>
                <a:t>2 </a:t>
              </a:r>
              <a:endParaRPr lang="en-US" sz="2800"/>
            </a:p>
          </xdr:txBody>
        </xdr:sp>
      </mc:Fallback>
    </mc:AlternateContent>
    <xdr:clientData/>
  </xdr:oneCellAnchor>
  <xdr:oneCellAnchor>
    <xdr:from>
      <xdr:col>9</xdr:col>
      <xdr:colOff>21166</xdr:colOff>
      <xdr:row>30</xdr:row>
      <xdr:rowOff>0</xdr:rowOff>
    </xdr:from>
    <xdr:ext cx="4829175" cy="134249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2940323E-87B6-4D2E-A0F8-22891CC28D18}"/>
                </a:ext>
              </a:extLst>
            </xdr:cNvPr>
            <xdr:cNvSpPr txBox="1"/>
          </xdr:nvSpPr>
          <xdr:spPr>
            <a:xfrm>
              <a:off x="7650691" y="504825"/>
              <a:ext cx="4829175" cy="134249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80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n-US" sz="28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28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n-US" sz="28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n-US" sz="2800" i="1">
                                    <a:solidFill>
                                      <a:srgbClr val="836967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n-US" sz="2800" i="1">
                                        <a:solidFill>
                                          <a:srgbClr val="836967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2800" i="1">
                                        <a:latin typeface="Cambria Math" panose="02040503050406030204" pitchFamily="18" charset="0"/>
                                      </a:rPr>
                                      <m:t>𝑧</m:t>
                                    </m:r>
                                  </m:e>
                                  <m:sub>
                                    <m:f>
                                      <m:fPr>
                                        <m:type m:val="lin"/>
                                        <m:ctrlPr>
                                          <a:rPr lang="en-US" sz="28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fPr>
                                      <m:num>
                                        <m:r>
                                          <a:rPr lang="en-US" sz="2800" i="1">
                                            <a:latin typeface="Cambria Math" panose="02040503050406030204" pitchFamily="18" charset="0"/>
                                          </a:rPr>
                                          <m:t>𝛼</m:t>
                                        </m:r>
                                      </m:num>
                                      <m:den>
                                        <m:r>
                                          <a:rPr lang="en-US" sz="2800" i="0">
                                            <a:latin typeface="Cambria Math" panose="02040503050406030204" pitchFamily="18" charset="0"/>
                                          </a:rPr>
                                          <m:t>2</m:t>
                                        </m:r>
                                      </m:den>
                                    </m:f>
                                  </m:sub>
                                </m:sSub>
                              </m:e>
                            </m:d>
                          </m:e>
                          <m:sup>
                            <m:r>
                              <a:rPr lang="en-US" sz="280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en-US" sz="2800" b="0" i="1">
                            <a:latin typeface="Cambria Math" panose="02040503050406030204" pitchFamily="18" charset="0"/>
                          </a:rPr>
                          <m:t>(</m:t>
                        </m:r>
                        <m:sSubSup>
                          <m:sSubSupPr>
                            <m:ctrlPr>
                              <a:rPr lang="en-US" sz="28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2800" b="0" i="1">
                                <a:latin typeface="Cambria Math" panose="02040503050406030204" pitchFamily="18" charset="0"/>
                              </a:rPr>
                              <m:t>𝑘𝑠</m:t>
                            </m:r>
                          </m:e>
                          <m:sub>
                            <m:r>
                              <a:rPr lang="en-US" sz="28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  <m:sup>
                            <m:r>
                              <a:rPr lang="en-US" sz="28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bSup>
                        <m:r>
                          <a:rPr lang="en-US" sz="2800" b="0" i="1">
                            <a:latin typeface="Cambria Math" panose="02040503050406030204" pitchFamily="18" charset="0"/>
                          </a:rPr>
                          <m:t>+</m:t>
                        </m:r>
                        <m:sSubSup>
                          <m:sSubSupPr>
                            <m:ctrlPr>
                              <a:rPr lang="en-US" sz="28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28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e>
                          <m:sub>
                            <m:r>
                              <a:rPr lang="en-US" sz="28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  <m:sup>
                            <m:r>
                              <a:rPr lang="en-US" sz="28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bSup>
                        <m:r>
                          <a:rPr lang="en-US" sz="2800" b="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n-US" sz="2800" b="0" i="1">
                            <a:latin typeface="Cambria Math" panose="02040503050406030204" pitchFamily="18" charset="0"/>
                          </a:rPr>
                          <m:t>𝑘</m:t>
                        </m:r>
                        <m:sSup>
                          <m:sSupPr>
                            <m:ctrlPr>
                              <a:rPr lang="en-US" sz="28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2800" i="1"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  <m:sup>
                            <m:r>
                              <a:rPr lang="en-US" sz="280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US" sz="28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2940323E-87B6-4D2E-A0F8-22891CC28D18}"/>
                </a:ext>
              </a:extLst>
            </xdr:cNvPr>
            <xdr:cNvSpPr txBox="1"/>
          </xdr:nvSpPr>
          <xdr:spPr>
            <a:xfrm>
              <a:off x="7650691" y="504825"/>
              <a:ext cx="4829175" cy="134249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r>
                <a:rPr lang="en-US" sz="2800" i="0">
                  <a:latin typeface="Cambria Math" panose="02040503050406030204" pitchFamily="18" charset="0"/>
                </a:rPr>
                <a:t>𝑛=</a:t>
              </a:r>
              <a:r>
                <a:rPr lang="en-US" sz="28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((</a:t>
              </a:r>
              <a:r>
                <a:rPr lang="en-US" sz="2800" i="0">
                  <a:latin typeface="Cambria Math" panose="02040503050406030204" pitchFamily="18" charset="0"/>
                </a:rPr>
                <a:t>𝑧</a:t>
              </a:r>
              <a:r>
                <a:rPr lang="en-US" sz="28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_(</a:t>
              </a:r>
              <a:r>
                <a:rPr lang="en-US" sz="2800" i="0">
                  <a:latin typeface="Cambria Math" panose="02040503050406030204" pitchFamily="18" charset="0"/>
                </a:rPr>
                <a:t>𝛼∕2</a:t>
              </a:r>
              <a:r>
                <a:rPr lang="en-US" sz="28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 )^</a:t>
              </a:r>
              <a:r>
                <a:rPr lang="en-US" sz="2800" i="0">
                  <a:latin typeface="Cambria Math" panose="02040503050406030204" pitchFamily="18" charset="0"/>
                </a:rPr>
                <a:t>2</a:t>
              </a:r>
              <a:r>
                <a:rPr lang="en-US" sz="2800" b="0" i="0">
                  <a:latin typeface="Cambria Math" panose="02040503050406030204" pitchFamily="18" charset="0"/>
                </a:rPr>
                <a:t> (〖𝑘𝑠〗_1^2+𝑠_2^2)</a:t>
              </a:r>
              <a:r>
                <a:rPr lang="en-US" sz="2800" b="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)/(</a:t>
              </a:r>
              <a:r>
                <a:rPr lang="en-US" sz="2800" b="0" i="0">
                  <a:latin typeface="Cambria Math" panose="02040503050406030204" pitchFamily="18" charset="0"/>
                </a:rPr>
                <a:t>𝑘</a:t>
              </a:r>
              <a:r>
                <a:rPr lang="en-US" sz="2800" i="0">
                  <a:latin typeface="Cambria Math" panose="02040503050406030204" pitchFamily="18" charset="0"/>
                </a:rPr>
                <a:t>𝑑</a:t>
              </a:r>
              <a:r>
                <a:rPr lang="en-US" sz="28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^</a:t>
              </a:r>
              <a:r>
                <a:rPr lang="en-US" sz="2800" i="0">
                  <a:latin typeface="Cambria Math" panose="02040503050406030204" pitchFamily="18" charset="0"/>
                </a:rPr>
                <a:t>2 </a:t>
              </a:r>
              <a:r>
                <a:rPr lang="en-US" sz="28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</a:t>
              </a:r>
              <a:endParaRPr lang="en-US" sz="2800"/>
            </a:p>
          </xdr:txBody>
        </xdr:sp>
      </mc:Fallback>
    </mc:AlternateContent>
    <xdr:clientData/>
  </xdr:oneCellAnchor>
  <xdr:oneCellAnchor>
    <xdr:from>
      <xdr:col>9</xdr:col>
      <xdr:colOff>20108</xdr:colOff>
      <xdr:row>3</xdr:row>
      <xdr:rowOff>49741</xdr:rowOff>
    </xdr:from>
    <xdr:ext cx="5238750" cy="13991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E8D69C9A-3FA0-4D0A-BE43-1F93D4422060}"/>
                </a:ext>
              </a:extLst>
            </xdr:cNvPr>
            <xdr:cNvSpPr txBox="1"/>
          </xdr:nvSpPr>
          <xdr:spPr>
            <a:xfrm>
              <a:off x="7649633" y="5221816"/>
              <a:ext cx="5238750" cy="139911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80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n-US" sz="28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2800" i="1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n-US" sz="28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n-US" sz="2800" i="1">
                                    <a:solidFill>
                                      <a:srgbClr val="836967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n-US" sz="2800" i="1">
                                        <a:solidFill>
                                          <a:srgbClr val="836967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2800" i="1">
                                        <a:latin typeface="Cambria Math" panose="02040503050406030204" pitchFamily="18" charset="0"/>
                                      </a:rPr>
                                      <m:t>𝑧</m:t>
                                    </m:r>
                                  </m:e>
                                  <m:sub>
                                    <m:f>
                                      <m:fPr>
                                        <m:type m:val="lin"/>
                                        <m:ctrlPr>
                                          <a:rPr lang="en-US" sz="28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fPr>
                                      <m:num>
                                        <m:r>
                                          <a:rPr lang="en-US" sz="2800" i="1">
                                            <a:latin typeface="Cambria Math" panose="02040503050406030204" pitchFamily="18" charset="0"/>
                                          </a:rPr>
                                          <m:t>𝛼</m:t>
                                        </m:r>
                                      </m:num>
                                      <m:den>
                                        <m:r>
                                          <a:rPr lang="en-US" sz="2800" i="0">
                                            <a:latin typeface="Cambria Math" panose="02040503050406030204" pitchFamily="18" charset="0"/>
                                          </a:rPr>
                                          <m:t>2</m:t>
                                        </m:r>
                                      </m:den>
                                    </m:f>
                                  </m:sub>
                                </m:sSub>
                              </m:e>
                            </m:d>
                          </m:e>
                          <m:sup>
                            <m:r>
                              <a:rPr lang="en-US" sz="280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d>
                          <m:dPr>
                            <m:ctrlPr>
                              <a:rPr lang="en-US" sz="28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28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  <m:r>
                              <a:rPr lang="en-US" sz="2800" b="0" i="1">
                                <a:latin typeface="Cambria Math" panose="02040503050406030204" pitchFamily="18" charset="0"/>
                              </a:rPr>
                              <m:t>+1</m:t>
                            </m:r>
                          </m:e>
                        </m:d>
                        <m:r>
                          <a:rPr lang="en-US" sz="2800" b="0" i="1">
                            <a:latin typeface="Cambria Math" panose="02040503050406030204" pitchFamily="18" charset="0"/>
                          </a:rPr>
                          <m:t>𝑝</m:t>
                        </m:r>
                        <m:r>
                          <a:rPr lang="en-US" sz="2800" b="0" i="1">
                            <a:latin typeface="Cambria Math" panose="02040503050406030204" pitchFamily="18" charset="0"/>
                          </a:rPr>
                          <m:t>(1−</m:t>
                        </m:r>
                        <m:r>
                          <a:rPr lang="en-US" sz="2800" b="0" i="1">
                            <a:latin typeface="Cambria Math" panose="02040503050406030204" pitchFamily="18" charset="0"/>
                          </a:rPr>
                          <m:t>𝑝</m:t>
                        </m:r>
                        <m:r>
                          <a:rPr lang="en-US" sz="2800" b="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n-US" sz="2800" b="0" i="1">
                            <a:latin typeface="Cambria Math" panose="02040503050406030204" pitchFamily="18" charset="0"/>
                          </a:rPr>
                          <m:t>𝑘</m:t>
                        </m:r>
                        <m:sSup>
                          <m:sSupPr>
                            <m:ctrlPr>
                              <a:rPr lang="en-US" sz="2800" i="1">
                                <a:solidFill>
                                  <a:srgbClr val="836967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2800" i="1"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  <m:sup>
                            <m:r>
                              <a:rPr lang="en-US" sz="280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US" sz="28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E8D69C9A-3FA0-4D0A-BE43-1F93D4422060}"/>
                </a:ext>
              </a:extLst>
            </xdr:cNvPr>
            <xdr:cNvSpPr txBox="1"/>
          </xdr:nvSpPr>
          <xdr:spPr>
            <a:xfrm>
              <a:off x="7649633" y="5221816"/>
              <a:ext cx="5238750" cy="139911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r>
                <a:rPr lang="en-US" sz="2800" i="0">
                  <a:latin typeface="Cambria Math" panose="02040503050406030204" pitchFamily="18" charset="0"/>
                </a:rPr>
                <a:t>𝑛=</a:t>
              </a:r>
              <a:r>
                <a:rPr lang="en-US" sz="28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((</a:t>
              </a:r>
              <a:r>
                <a:rPr lang="en-US" sz="2800" i="0">
                  <a:latin typeface="Cambria Math" panose="02040503050406030204" pitchFamily="18" charset="0"/>
                </a:rPr>
                <a:t>𝑧</a:t>
              </a:r>
              <a:r>
                <a:rPr lang="en-US" sz="28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_(</a:t>
              </a:r>
              <a:r>
                <a:rPr lang="en-US" sz="2800" i="0">
                  <a:latin typeface="Cambria Math" panose="02040503050406030204" pitchFamily="18" charset="0"/>
                </a:rPr>
                <a:t>𝛼∕2</a:t>
              </a:r>
              <a:r>
                <a:rPr lang="en-US" sz="28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 )^</a:t>
              </a:r>
              <a:r>
                <a:rPr lang="en-US" sz="2800" i="0">
                  <a:latin typeface="Cambria Math" panose="02040503050406030204" pitchFamily="18" charset="0"/>
                </a:rPr>
                <a:t>2</a:t>
              </a:r>
              <a:r>
                <a:rPr lang="en-US" sz="2800" b="0" i="0">
                  <a:latin typeface="Cambria Math" panose="02040503050406030204" pitchFamily="18" charset="0"/>
                </a:rPr>
                <a:t> (𝑘+1)𝑝(1−𝑝)</a:t>
              </a:r>
              <a:r>
                <a:rPr lang="en-US" sz="2800" b="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)/(</a:t>
              </a:r>
              <a:r>
                <a:rPr lang="en-US" sz="2800" b="0" i="0">
                  <a:latin typeface="Cambria Math" panose="02040503050406030204" pitchFamily="18" charset="0"/>
                </a:rPr>
                <a:t>𝑘</a:t>
              </a:r>
              <a:r>
                <a:rPr lang="en-US" sz="2800" i="0">
                  <a:latin typeface="Cambria Math" panose="02040503050406030204" pitchFamily="18" charset="0"/>
                </a:rPr>
                <a:t>𝑑</a:t>
              </a:r>
              <a:r>
                <a:rPr lang="en-US" sz="28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^</a:t>
              </a:r>
              <a:r>
                <a:rPr lang="en-US" sz="2800" i="0">
                  <a:latin typeface="Cambria Math" panose="02040503050406030204" pitchFamily="18" charset="0"/>
                </a:rPr>
                <a:t>2 </a:t>
              </a:r>
              <a:r>
                <a:rPr lang="en-US" sz="28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)</a:t>
              </a:r>
              <a:endParaRPr lang="en-US" sz="28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C064B-8C9A-498A-9B7B-BC437F3A744A}">
  <dimension ref="A1:L29"/>
  <sheetViews>
    <sheetView tabSelected="1" workbookViewId="0">
      <selection activeCell="D15" sqref="D15"/>
    </sheetView>
  </sheetViews>
  <sheetFormatPr baseColWidth="10" defaultColWidth="8.83203125" defaultRowHeight="15" x14ac:dyDescent="0.2"/>
  <sheetData>
    <row r="1" spans="1:12" ht="32" x14ac:dyDescent="0.4">
      <c r="A1" s="2" t="s">
        <v>0</v>
      </c>
    </row>
    <row r="2" spans="1:12" s="1" customFormat="1" ht="19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1" customFormat="1" ht="19" x14ac:dyDescent="0.25">
      <c r="A3" s="5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1" customFormat="1" ht="19" x14ac:dyDescent="0.25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1" customFormat="1" ht="19" x14ac:dyDescent="0.25">
      <c r="A5" s="6">
        <v>0.5</v>
      </c>
      <c r="B5" s="4" t="s">
        <v>2</v>
      </c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1" customFormat="1" ht="19" x14ac:dyDescent="0.25">
      <c r="A6" s="7">
        <v>0.95</v>
      </c>
      <c r="B6" s="4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s="1" customFormat="1" ht="19" x14ac:dyDescent="0.25">
      <c r="A7" s="9">
        <v>0.03</v>
      </c>
      <c r="B7" s="4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s="1" customFormat="1" ht="19" x14ac:dyDescent="0.25">
      <c r="A8" s="10">
        <f>(A5*(1-A5)*(_xlfn.NORM.S.INV(1-(1-A6)/2))^2)/A7^2</f>
        <v>1067.0718946372565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s="1" customFormat="1" ht="19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s="1" customFormat="1" ht="19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1" customFormat="1" ht="19" x14ac:dyDescent="0.25">
      <c r="A11" s="5" t="s">
        <v>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s="1" customFormat="1" ht="19" x14ac:dyDescent="0.25">
      <c r="A12" s="5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s="1" customFormat="1" ht="19" x14ac:dyDescent="0.25">
      <c r="A13" s="6">
        <v>0.5</v>
      </c>
      <c r="B13" s="4" t="s">
        <v>2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s="1" customFormat="1" ht="19" x14ac:dyDescent="0.25">
      <c r="A14" s="7">
        <v>0.95</v>
      </c>
      <c r="B14" s="4" t="s">
        <v>3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s="1" customFormat="1" ht="19" x14ac:dyDescent="0.25">
      <c r="A15" s="7">
        <v>0.8</v>
      </c>
      <c r="B15" s="4" t="s">
        <v>6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s="1" customFormat="1" ht="19" x14ac:dyDescent="0.25">
      <c r="A16" s="9">
        <v>0.1</v>
      </c>
      <c r="B16" s="4" t="s">
        <v>4</v>
      </c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s="1" customFormat="1" ht="19" x14ac:dyDescent="0.25">
      <c r="A17" s="10">
        <f>(A13*(1-A13)*(_xlfn.NORM.S.INV(1-(1-A14)/2)+_xlfn.NORM.S.INV(A15))^2)/A16^2</f>
        <v>196.22199335872716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s="1" customFormat="1" ht="19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s="1" customFormat="1" ht="19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s="1" customFormat="1" ht="19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s="1" customFormat="1" ht="19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s="1" customFormat="1" ht="19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s="1" customFormat="1" ht="19" x14ac:dyDescent="0.25"/>
    <row r="24" spans="1:12" s="1" customFormat="1" ht="19" x14ac:dyDescent="0.25"/>
    <row r="25" spans="1:12" s="1" customFormat="1" ht="19" x14ac:dyDescent="0.25"/>
    <row r="26" spans="1:12" s="1" customFormat="1" ht="19" x14ac:dyDescent="0.25"/>
    <row r="27" spans="1:12" s="1" customFormat="1" ht="19" x14ac:dyDescent="0.25"/>
    <row r="28" spans="1:12" s="1" customFormat="1" ht="19" x14ac:dyDescent="0.25"/>
    <row r="29" spans="1:12" s="1" customFormat="1" ht="19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B2EC5-63B7-4246-B517-8F8740061F9C}">
  <dimension ref="A1:B20"/>
  <sheetViews>
    <sheetView workbookViewId="0">
      <selection sqref="A1:XFD1"/>
    </sheetView>
  </sheetViews>
  <sheetFormatPr baseColWidth="10" defaultColWidth="8.83203125" defaultRowHeight="15" x14ac:dyDescent="0.2"/>
  <cols>
    <col min="1" max="16384" width="8.83203125" style="3"/>
  </cols>
  <sheetData>
    <row r="1" spans="1:2" ht="32" x14ac:dyDescent="0.4">
      <c r="A1" s="2" t="s">
        <v>7</v>
      </c>
    </row>
    <row r="2" spans="1:2" s="4" customFormat="1" ht="19" x14ac:dyDescent="0.25"/>
    <row r="3" spans="1:2" s="4" customFormat="1" ht="19" x14ac:dyDescent="0.25">
      <c r="A3" s="5" t="s">
        <v>1</v>
      </c>
    </row>
    <row r="4" spans="1:2" s="4" customFormat="1" ht="19" x14ac:dyDescent="0.25">
      <c r="A4" s="5"/>
    </row>
    <row r="5" spans="1:2" s="4" customFormat="1" ht="19" x14ac:dyDescent="0.25">
      <c r="A5" s="6">
        <v>0.5</v>
      </c>
      <c r="B5" s="4" t="s">
        <v>8</v>
      </c>
    </row>
    <row r="6" spans="1:2" s="4" customFormat="1" ht="19" x14ac:dyDescent="0.25">
      <c r="A6" s="7">
        <v>0.95</v>
      </c>
      <c r="B6" s="4" t="s">
        <v>3</v>
      </c>
    </row>
    <row r="7" spans="1:2" s="4" customFormat="1" ht="19" x14ac:dyDescent="0.25">
      <c r="A7" s="9">
        <v>0.03</v>
      </c>
      <c r="B7" s="4" t="s">
        <v>4</v>
      </c>
    </row>
    <row r="8" spans="1:2" s="4" customFormat="1" ht="19" x14ac:dyDescent="0.25">
      <c r="A8" s="10">
        <f>(A5*A5*(_xlfn.NORM.S.INV(1-(1-A6)/2))^2)/A7^2</f>
        <v>1067.0718946372565</v>
      </c>
    </row>
    <row r="9" spans="1:2" s="4" customFormat="1" ht="19" x14ac:dyDescent="0.25"/>
    <row r="10" spans="1:2" s="4" customFormat="1" ht="19" x14ac:dyDescent="0.25"/>
    <row r="11" spans="1:2" s="4" customFormat="1" ht="19" x14ac:dyDescent="0.25">
      <c r="A11" s="5" t="s">
        <v>5</v>
      </c>
    </row>
    <row r="12" spans="1:2" s="4" customFormat="1" ht="19" x14ac:dyDescent="0.25">
      <c r="A12" s="5"/>
    </row>
    <row r="13" spans="1:2" s="4" customFormat="1" ht="19" x14ac:dyDescent="0.25">
      <c r="A13" s="6">
        <v>0.5</v>
      </c>
      <c r="B13" s="4" t="s">
        <v>8</v>
      </c>
    </row>
    <row r="14" spans="1:2" s="4" customFormat="1" ht="19" x14ac:dyDescent="0.25">
      <c r="A14" s="7">
        <v>0.95</v>
      </c>
      <c r="B14" s="4" t="s">
        <v>3</v>
      </c>
    </row>
    <row r="15" spans="1:2" s="4" customFormat="1" ht="19" x14ac:dyDescent="0.25">
      <c r="A15" s="7">
        <v>0.8</v>
      </c>
      <c r="B15" s="4" t="s">
        <v>6</v>
      </c>
    </row>
    <row r="16" spans="1:2" s="4" customFormat="1" ht="19" x14ac:dyDescent="0.25">
      <c r="A16" s="9">
        <v>0.03</v>
      </c>
      <c r="B16" s="4" t="s">
        <v>4</v>
      </c>
    </row>
    <row r="17" spans="1:1" s="4" customFormat="1" ht="19" x14ac:dyDescent="0.25">
      <c r="A17" s="10">
        <f>(A13*A13*(_xlfn.NORM.S.INV(1-(1-A14)/2)+_xlfn.NORM.S.INV(A15))^2)/A16^2</f>
        <v>2180.2443706525246</v>
      </c>
    </row>
    <row r="18" spans="1:1" s="4" customFormat="1" ht="19" x14ac:dyDescent="0.25"/>
    <row r="19" spans="1:1" s="4" customFormat="1" ht="19" x14ac:dyDescent="0.25"/>
    <row r="20" spans="1:1" s="4" customFormat="1" ht="19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CC907-8B95-4D12-BD95-6B55D5476762}">
  <dimension ref="A1:B21"/>
  <sheetViews>
    <sheetView workbookViewId="0">
      <selection activeCell="E20" sqref="E20"/>
    </sheetView>
  </sheetViews>
  <sheetFormatPr baseColWidth="10" defaultColWidth="8.83203125" defaultRowHeight="15" x14ac:dyDescent="0.2"/>
  <cols>
    <col min="1" max="16384" width="8.83203125" style="3"/>
  </cols>
  <sheetData>
    <row r="1" spans="1:2" ht="32" x14ac:dyDescent="0.4">
      <c r="A1" s="2" t="s">
        <v>9</v>
      </c>
    </row>
    <row r="2" spans="1:2" s="4" customFormat="1" ht="19" x14ac:dyDescent="0.25"/>
    <row r="3" spans="1:2" s="4" customFormat="1" ht="19" x14ac:dyDescent="0.25">
      <c r="A3" s="5" t="s">
        <v>1</v>
      </c>
    </row>
    <row r="4" spans="1:2" s="4" customFormat="1" ht="19" x14ac:dyDescent="0.25">
      <c r="A4" s="5"/>
    </row>
    <row r="5" spans="1:2" s="4" customFormat="1" ht="19" x14ac:dyDescent="0.25">
      <c r="A5" s="6">
        <v>0.5</v>
      </c>
      <c r="B5" s="4" t="s">
        <v>25</v>
      </c>
    </row>
    <row r="6" spans="1:2" s="4" customFormat="1" ht="19" x14ac:dyDescent="0.25">
      <c r="A6" s="7">
        <v>0.95</v>
      </c>
      <c r="B6" s="4" t="s">
        <v>3</v>
      </c>
    </row>
    <row r="7" spans="1:2" s="4" customFormat="1" ht="19" x14ac:dyDescent="0.25">
      <c r="A7" s="9">
        <v>0.03</v>
      </c>
      <c r="B7" s="4" t="s">
        <v>4</v>
      </c>
    </row>
    <row r="8" spans="1:2" s="4" customFormat="1" ht="19" x14ac:dyDescent="0.25">
      <c r="A8" s="10">
        <f>(A5*A5*(_xlfn.NORM.S.INV(1-(1-A6)/2))^2)/A7^2</f>
        <v>1067.0718946372565</v>
      </c>
    </row>
    <row r="9" spans="1:2" s="4" customFormat="1" ht="19" x14ac:dyDescent="0.25"/>
    <row r="10" spans="1:2" s="4" customFormat="1" ht="19" x14ac:dyDescent="0.25"/>
    <row r="11" spans="1:2" s="4" customFormat="1" ht="19" x14ac:dyDescent="0.25">
      <c r="A11" s="5" t="s">
        <v>5</v>
      </c>
    </row>
    <row r="12" spans="1:2" s="4" customFormat="1" ht="19" x14ac:dyDescent="0.25">
      <c r="A12" s="5"/>
    </row>
    <row r="13" spans="1:2" s="4" customFormat="1" ht="19" x14ac:dyDescent="0.25">
      <c r="A13" s="6">
        <v>0.5</v>
      </c>
      <c r="B13" s="4" t="s">
        <v>25</v>
      </c>
    </row>
    <row r="14" spans="1:2" s="4" customFormat="1" ht="19" x14ac:dyDescent="0.25">
      <c r="A14" s="7">
        <v>0.95</v>
      </c>
      <c r="B14" s="4" t="s">
        <v>3</v>
      </c>
    </row>
    <row r="15" spans="1:2" s="4" customFormat="1" ht="19" x14ac:dyDescent="0.25">
      <c r="A15" s="7">
        <v>0.8</v>
      </c>
      <c r="B15" s="4" t="s">
        <v>6</v>
      </c>
    </row>
    <row r="16" spans="1:2" s="4" customFormat="1" ht="19" x14ac:dyDescent="0.25">
      <c r="A16" s="9">
        <v>0.1</v>
      </c>
      <c r="B16" s="4" t="s">
        <v>4</v>
      </c>
    </row>
    <row r="17" spans="1:1" s="4" customFormat="1" ht="19" x14ac:dyDescent="0.25">
      <c r="A17" s="10">
        <f>(A13*A13*(_xlfn.NORM.S.INV(1-(1-A14)/2)+_xlfn.NORM.S.INV(A15))^2)/A16^2</f>
        <v>196.22199335872716</v>
      </c>
    </row>
    <row r="18" spans="1:1" s="4" customFormat="1" ht="19" x14ac:dyDescent="0.25"/>
    <row r="19" spans="1:1" s="4" customFormat="1" ht="19" x14ac:dyDescent="0.25"/>
    <row r="20" spans="1:1" s="4" customFormat="1" ht="19" x14ac:dyDescent="0.25"/>
    <row r="21" spans="1:1" s="4" customFormat="1" ht="19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24616-1216-4B64-B39A-8D726BB72E1F}">
  <dimension ref="A1:K32"/>
  <sheetViews>
    <sheetView workbookViewId="0">
      <selection activeCell="L12" sqref="L12"/>
    </sheetView>
  </sheetViews>
  <sheetFormatPr baseColWidth="10" defaultColWidth="8.83203125" defaultRowHeight="15" x14ac:dyDescent="0.2"/>
  <sheetData>
    <row r="1" spans="1:11" ht="32" x14ac:dyDescent="0.4">
      <c r="A1" s="2" t="s">
        <v>10</v>
      </c>
    </row>
    <row r="2" spans="1:11" ht="19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9" x14ac:dyDescent="0.25">
      <c r="A3" s="5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9" x14ac:dyDescent="0.25">
      <c r="A4" s="5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9" x14ac:dyDescent="0.25">
      <c r="A5" s="6">
        <v>0.5</v>
      </c>
      <c r="B5" s="4" t="s">
        <v>11</v>
      </c>
      <c r="C5" s="4"/>
      <c r="D5" s="4"/>
      <c r="E5" s="4"/>
      <c r="F5" s="4"/>
      <c r="G5" s="4"/>
      <c r="H5" s="4"/>
      <c r="I5" s="4"/>
      <c r="J5" s="4"/>
      <c r="K5" s="4"/>
    </row>
    <row r="6" spans="1:11" ht="19" x14ac:dyDescent="0.25">
      <c r="A6" s="8">
        <v>0.5</v>
      </c>
      <c r="B6" s="4" t="s">
        <v>12</v>
      </c>
      <c r="C6" s="4"/>
      <c r="D6" s="4"/>
      <c r="E6" s="4"/>
      <c r="F6" s="4"/>
      <c r="G6" s="4"/>
      <c r="H6" s="4"/>
      <c r="I6" s="4"/>
      <c r="J6" s="4"/>
      <c r="K6" s="4"/>
    </row>
    <row r="7" spans="1:11" ht="19" x14ac:dyDescent="0.25">
      <c r="A7" s="8">
        <v>1</v>
      </c>
      <c r="B7" s="4" t="s">
        <v>13</v>
      </c>
      <c r="C7" s="4"/>
      <c r="D7" s="4"/>
      <c r="E7" s="4"/>
      <c r="F7" s="4"/>
      <c r="G7" s="4"/>
      <c r="H7" s="4"/>
      <c r="I7" s="4"/>
      <c r="J7" s="4"/>
      <c r="K7" s="4"/>
    </row>
    <row r="8" spans="1:11" ht="19" x14ac:dyDescent="0.25">
      <c r="A8" s="7">
        <v>0.95</v>
      </c>
      <c r="B8" s="4" t="s">
        <v>3</v>
      </c>
      <c r="C8" s="4"/>
      <c r="D8" s="4"/>
      <c r="E8" s="4"/>
      <c r="F8" s="4"/>
      <c r="G8" s="4"/>
      <c r="H8" s="4"/>
      <c r="I8" s="4"/>
      <c r="J8" s="4"/>
      <c r="K8" s="4"/>
    </row>
    <row r="9" spans="1:11" ht="19" x14ac:dyDescent="0.25">
      <c r="A9" s="9">
        <v>0.03</v>
      </c>
      <c r="B9" s="4" t="s">
        <v>4</v>
      </c>
      <c r="C9" s="4"/>
      <c r="D9" s="4"/>
      <c r="E9" s="4"/>
      <c r="F9" s="4"/>
      <c r="G9" s="4"/>
      <c r="H9" s="4"/>
      <c r="I9" s="4"/>
      <c r="J9" s="4"/>
      <c r="K9" s="4"/>
    </row>
    <row r="10" spans="1:11" ht="19" x14ac:dyDescent="0.25">
      <c r="A10" s="10">
        <f>((A7*A5^2+A6^2)*(_xlfn.NORM.S.INV(1-(1-A8)/2))^2)/(A7*A9^2)</f>
        <v>2134.143789274513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9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9" x14ac:dyDescent="0.25">
      <c r="A13" s="5" t="s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9" x14ac:dyDescent="0.25">
      <c r="A14" s="5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9" x14ac:dyDescent="0.25">
      <c r="A15" s="6">
        <v>0.5</v>
      </c>
      <c r="B15" s="4" t="s">
        <v>11</v>
      </c>
      <c r="C15" s="4"/>
      <c r="D15" s="4"/>
      <c r="E15" s="4"/>
      <c r="F15" s="4"/>
      <c r="G15" s="4"/>
      <c r="H15" s="4"/>
      <c r="I15" s="4"/>
      <c r="J15" s="4"/>
      <c r="K15" s="4"/>
    </row>
    <row r="16" spans="1:11" ht="19" x14ac:dyDescent="0.25">
      <c r="A16" s="8">
        <v>0.5</v>
      </c>
      <c r="B16" s="4" t="s">
        <v>12</v>
      </c>
      <c r="C16" s="4"/>
      <c r="D16" s="4"/>
      <c r="E16" s="4"/>
      <c r="F16" s="4"/>
      <c r="G16" s="4"/>
      <c r="H16" s="4"/>
      <c r="I16" s="4"/>
      <c r="J16" s="4"/>
      <c r="K16" s="4"/>
    </row>
    <row r="17" spans="1:11" ht="19" x14ac:dyDescent="0.25">
      <c r="A17" s="8">
        <v>1</v>
      </c>
      <c r="B17" s="4" t="s">
        <v>13</v>
      </c>
      <c r="C17" s="4"/>
      <c r="D17" s="4"/>
      <c r="E17" s="4"/>
      <c r="F17" s="4"/>
      <c r="G17" s="4"/>
      <c r="H17" s="4"/>
      <c r="I17" s="4"/>
      <c r="J17" s="4"/>
      <c r="K17" s="4"/>
    </row>
    <row r="18" spans="1:11" ht="19" x14ac:dyDescent="0.25">
      <c r="A18" s="7">
        <v>0.95</v>
      </c>
      <c r="B18" s="4" t="s">
        <v>3</v>
      </c>
      <c r="C18" s="4"/>
      <c r="D18" s="4"/>
      <c r="E18" s="4"/>
      <c r="F18" s="4"/>
      <c r="G18" s="4"/>
      <c r="H18" s="4"/>
      <c r="I18" s="4"/>
      <c r="J18" s="4"/>
      <c r="K18" s="4"/>
    </row>
    <row r="19" spans="1:11" ht="19" x14ac:dyDescent="0.25">
      <c r="A19" s="7">
        <v>0.5</v>
      </c>
      <c r="B19" s="4" t="s">
        <v>6</v>
      </c>
      <c r="C19" s="4"/>
      <c r="D19" s="4"/>
      <c r="E19" s="4"/>
      <c r="F19" s="4"/>
      <c r="G19" s="4"/>
      <c r="H19" s="4"/>
      <c r="I19" s="4"/>
      <c r="J19" s="4"/>
      <c r="K19" s="4"/>
    </row>
    <row r="20" spans="1:11" ht="19" x14ac:dyDescent="0.25">
      <c r="A20" s="9">
        <v>0.03</v>
      </c>
      <c r="B20" s="4" t="s">
        <v>4</v>
      </c>
      <c r="C20" s="4"/>
      <c r="D20" s="4"/>
      <c r="E20" s="4"/>
      <c r="F20" s="4"/>
      <c r="G20" s="4"/>
      <c r="H20" s="4"/>
      <c r="I20" s="4"/>
      <c r="J20" s="4"/>
      <c r="K20" s="4"/>
    </row>
    <row r="21" spans="1:11" ht="19" x14ac:dyDescent="0.25">
      <c r="A21" s="10">
        <f>((A17*A15^2+A16^2)*(_xlfn.NORM.S.INV(1-(1-A18)/2)+_xlfn.NORM.S.INV(A19))^2)/(A17*A20^2)</f>
        <v>2134.143789274513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ht="19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ht="19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ht="19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ht="19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ht="19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ht="19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ht="19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ht="19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ht="19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ht="19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ht="19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6DC44-D5B5-468E-8850-0E139F433E6D}">
  <dimension ref="A1:I28"/>
  <sheetViews>
    <sheetView workbookViewId="0">
      <selection activeCell="A19" sqref="A19"/>
    </sheetView>
  </sheetViews>
  <sheetFormatPr baseColWidth="10" defaultColWidth="8.83203125" defaultRowHeight="15" x14ac:dyDescent="0.2"/>
  <sheetData>
    <row r="1" spans="1:9" ht="32" x14ac:dyDescent="0.4">
      <c r="A1" s="2" t="s">
        <v>14</v>
      </c>
    </row>
    <row r="2" spans="1:9" ht="19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9" x14ac:dyDescent="0.25">
      <c r="A3" s="5" t="s">
        <v>1</v>
      </c>
      <c r="B3" s="4"/>
      <c r="C3" s="4"/>
      <c r="D3" s="4"/>
      <c r="E3" s="4"/>
      <c r="F3" s="4"/>
      <c r="G3" s="4"/>
      <c r="H3" s="4"/>
      <c r="I3" s="4"/>
    </row>
    <row r="4" spans="1:9" ht="19" x14ac:dyDescent="0.25">
      <c r="A4" s="5"/>
      <c r="B4" s="4"/>
      <c r="C4" s="4"/>
      <c r="D4" s="4"/>
      <c r="E4" s="4"/>
      <c r="F4" s="4"/>
      <c r="G4" s="4"/>
      <c r="H4" s="4"/>
      <c r="I4" s="4"/>
    </row>
    <row r="5" spans="1:9" ht="19" x14ac:dyDescent="0.25">
      <c r="A5" s="6">
        <v>0.5</v>
      </c>
      <c r="B5" s="4" t="s">
        <v>15</v>
      </c>
      <c r="C5" s="4"/>
      <c r="D5" s="4"/>
      <c r="E5" s="4"/>
      <c r="F5" s="4"/>
      <c r="G5" s="4"/>
      <c r="H5" s="4"/>
      <c r="I5" s="4"/>
    </row>
    <row r="6" spans="1:9" ht="19" x14ac:dyDescent="0.25">
      <c r="A6" s="8">
        <v>2</v>
      </c>
      <c r="B6" s="4" t="s">
        <v>13</v>
      </c>
      <c r="C6" s="4"/>
      <c r="D6" s="4"/>
      <c r="E6" s="4"/>
      <c r="F6" s="4"/>
      <c r="G6" s="4"/>
      <c r="H6" s="4"/>
      <c r="I6" s="4"/>
    </row>
    <row r="7" spans="1:9" ht="19" x14ac:dyDescent="0.25">
      <c r="A7" s="7">
        <v>0.95</v>
      </c>
      <c r="B7" s="4" t="s">
        <v>3</v>
      </c>
      <c r="C7" s="4"/>
      <c r="D7" s="4"/>
      <c r="E7" s="4"/>
      <c r="F7" s="4"/>
      <c r="G7" s="4"/>
      <c r="H7" s="4"/>
      <c r="I7" s="4"/>
    </row>
    <row r="8" spans="1:9" ht="19" x14ac:dyDescent="0.25">
      <c r="A8" s="9">
        <v>0.5</v>
      </c>
      <c r="B8" s="4" t="s">
        <v>4</v>
      </c>
      <c r="C8" s="4"/>
      <c r="D8" s="4"/>
      <c r="E8" s="4"/>
      <c r="F8" s="4"/>
      <c r="G8" s="4"/>
      <c r="H8" s="4"/>
      <c r="I8" s="4"/>
    </row>
    <row r="9" spans="1:9" ht="19" x14ac:dyDescent="0.25">
      <c r="A9" s="10">
        <f>((A6+1)*A5*(1-A5)*(_xlfn.NORM.S.INV(1-(1-A7)/2))^2)/(A6*A8^2)</f>
        <v>5.7621882310411854</v>
      </c>
      <c r="B9" s="4"/>
      <c r="C9" s="4"/>
      <c r="D9" s="4"/>
      <c r="E9" s="4"/>
      <c r="F9" s="4"/>
      <c r="G9" s="4"/>
      <c r="H9" s="4"/>
      <c r="I9" s="4"/>
    </row>
    <row r="10" spans="1:9" ht="1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ht="1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ht="19" x14ac:dyDescent="0.25">
      <c r="A12" s="5" t="s">
        <v>5</v>
      </c>
      <c r="B12" s="4"/>
      <c r="C12" s="4"/>
      <c r="D12" s="4"/>
      <c r="E12" s="4"/>
      <c r="F12" s="4"/>
      <c r="G12" s="4"/>
      <c r="H12" s="4"/>
      <c r="I12" s="4"/>
    </row>
    <row r="13" spans="1:9" ht="19" x14ac:dyDescent="0.25">
      <c r="A13" s="5"/>
      <c r="B13" s="4"/>
      <c r="C13" s="4"/>
      <c r="D13" s="4"/>
      <c r="E13" s="4"/>
      <c r="F13" s="4"/>
      <c r="G13" s="4"/>
      <c r="H13" s="4"/>
      <c r="I13" s="4"/>
    </row>
    <row r="14" spans="1:9" ht="19" x14ac:dyDescent="0.25">
      <c r="A14" s="6">
        <v>0.5</v>
      </c>
      <c r="B14" s="4" t="s">
        <v>15</v>
      </c>
      <c r="C14" s="4"/>
      <c r="D14" s="4"/>
      <c r="E14" s="4"/>
      <c r="F14" s="4"/>
      <c r="G14" s="4"/>
      <c r="H14" s="4"/>
      <c r="I14" s="4"/>
    </row>
    <row r="15" spans="1:9" ht="19" x14ac:dyDescent="0.25">
      <c r="A15" s="8">
        <v>1</v>
      </c>
      <c r="B15" s="4" t="s">
        <v>13</v>
      </c>
      <c r="C15" s="4"/>
      <c r="D15" s="4"/>
      <c r="E15" s="4"/>
      <c r="F15" s="4"/>
      <c r="G15" s="4"/>
      <c r="H15" s="4"/>
      <c r="I15" s="4"/>
    </row>
    <row r="16" spans="1:9" ht="19" x14ac:dyDescent="0.25">
      <c r="A16" s="7">
        <v>0.95</v>
      </c>
      <c r="B16" s="4" t="s">
        <v>3</v>
      </c>
      <c r="C16" s="4"/>
      <c r="D16" s="4"/>
      <c r="E16" s="4"/>
      <c r="F16" s="4"/>
      <c r="G16" s="4"/>
      <c r="H16" s="4"/>
      <c r="I16" s="4"/>
    </row>
    <row r="17" spans="1:9" ht="19" x14ac:dyDescent="0.25">
      <c r="A17" s="7">
        <v>0.5</v>
      </c>
      <c r="B17" s="4" t="s">
        <v>6</v>
      </c>
      <c r="C17" s="4"/>
      <c r="D17" s="4"/>
      <c r="E17" s="4"/>
      <c r="F17" s="4"/>
      <c r="G17" s="4"/>
      <c r="H17" s="4"/>
      <c r="I17" s="4"/>
    </row>
    <row r="18" spans="1:9" ht="19" x14ac:dyDescent="0.25">
      <c r="A18" s="9">
        <v>0.5</v>
      </c>
      <c r="B18" s="4" t="s">
        <v>4</v>
      </c>
      <c r="C18" s="4"/>
      <c r="D18" s="4"/>
      <c r="E18" s="4"/>
      <c r="F18" s="4"/>
      <c r="G18" s="4"/>
      <c r="H18" s="4"/>
      <c r="I18" s="4"/>
    </row>
    <row r="19" spans="1:9" ht="19" x14ac:dyDescent="0.25">
      <c r="A19" s="10">
        <f>((A15+1)*A14*(1-A14)*(_xlfn.NORM.S.INV(1-(1-A16)/2)+_xlfn.NORM.S.INV(A17))^2)/(A15*A18^2)</f>
        <v>7.6829176413882472</v>
      </c>
      <c r="B19" s="4"/>
      <c r="C19" s="4"/>
      <c r="D19" s="4"/>
      <c r="E19" s="4"/>
      <c r="F19" s="4"/>
      <c r="G19" s="4"/>
      <c r="H19" s="4"/>
      <c r="I19" s="4"/>
    </row>
    <row r="20" spans="1:9" ht="19" x14ac:dyDescent="0.25">
      <c r="A20" s="4"/>
      <c r="B20" s="4"/>
      <c r="C20" s="4"/>
      <c r="D20" s="4"/>
      <c r="E20" s="4"/>
      <c r="F20" s="4"/>
      <c r="G20" s="4"/>
      <c r="H20" s="4"/>
      <c r="I20" s="4"/>
    </row>
    <row r="21" spans="1:9" ht="19" x14ac:dyDescent="0.25">
      <c r="A21" s="4"/>
      <c r="B21" s="4"/>
      <c r="C21" s="4"/>
      <c r="D21" s="4"/>
      <c r="E21" s="4"/>
      <c r="F21" s="4"/>
      <c r="G21" s="4"/>
      <c r="H21" s="4"/>
      <c r="I21" s="4"/>
    </row>
    <row r="22" spans="1:9" ht="19" x14ac:dyDescent="0.25">
      <c r="A22" s="4"/>
      <c r="B22" s="4"/>
      <c r="C22" s="4"/>
      <c r="D22" s="4"/>
      <c r="E22" s="4"/>
      <c r="F22" s="4"/>
      <c r="G22" s="4"/>
      <c r="H22" s="4"/>
      <c r="I22" s="4"/>
    </row>
    <row r="23" spans="1:9" ht="19" x14ac:dyDescent="0.25">
      <c r="A23" s="4"/>
      <c r="B23" s="4"/>
      <c r="C23" s="4"/>
      <c r="D23" s="4"/>
      <c r="E23" s="4"/>
      <c r="F23" s="4"/>
      <c r="G23" s="4"/>
      <c r="H23" s="4"/>
      <c r="I23" s="4"/>
    </row>
    <row r="24" spans="1:9" ht="19" x14ac:dyDescent="0.25">
      <c r="A24" s="4"/>
      <c r="B24" s="4"/>
      <c r="C24" s="4"/>
      <c r="D24" s="4"/>
      <c r="E24" s="4"/>
      <c r="F24" s="4"/>
      <c r="G24" s="4"/>
      <c r="H24" s="4"/>
      <c r="I24" s="4"/>
    </row>
    <row r="25" spans="1:9" ht="19" x14ac:dyDescent="0.25">
      <c r="A25" s="4"/>
      <c r="B25" s="4"/>
      <c r="C25" s="4"/>
      <c r="D25" s="4"/>
      <c r="E25" s="4"/>
      <c r="F25" s="4"/>
      <c r="G25" s="4"/>
      <c r="H25" s="4"/>
      <c r="I25" s="4"/>
    </row>
    <row r="26" spans="1:9" ht="19" x14ac:dyDescent="0.25">
      <c r="A26" s="4"/>
      <c r="B26" s="4"/>
      <c r="C26" s="4"/>
      <c r="D26" s="4"/>
      <c r="E26" s="4"/>
      <c r="F26" s="4"/>
      <c r="G26" s="4"/>
      <c r="H26" s="4"/>
      <c r="I26" s="4"/>
    </row>
    <row r="27" spans="1:9" ht="19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9" ht="19" x14ac:dyDescent="0.25">
      <c r="A28" s="4"/>
      <c r="B28" s="4"/>
      <c r="C28" s="4"/>
      <c r="D28" s="4"/>
      <c r="E28" s="4"/>
      <c r="F28" s="4"/>
      <c r="G28" s="4"/>
      <c r="H28" s="4"/>
      <c r="I28" s="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CB265-CF90-49B0-985F-F95FA0E72E4E}">
  <dimension ref="A1:K51"/>
  <sheetViews>
    <sheetView showGridLines="0" workbookViewId="0">
      <selection activeCell="H20" sqref="H20"/>
    </sheetView>
  </sheetViews>
  <sheetFormatPr baseColWidth="10" defaultColWidth="8.83203125" defaultRowHeight="15" x14ac:dyDescent="0.2"/>
  <cols>
    <col min="1" max="1" width="8.83203125" customWidth="1"/>
    <col min="2" max="2" width="21.6640625" bestFit="1" customWidth="1"/>
    <col min="9" max="9" width="12.5" customWidth="1"/>
  </cols>
  <sheetData>
    <row r="1" spans="1:10" s="14" customFormat="1" ht="32" x14ac:dyDescent="0.4">
      <c r="A1" s="13" t="s">
        <v>0</v>
      </c>
      <c r="J1" s="2" t="s">
        <v>14</v>
      </c>
    </row>
    <row r="2" spans="1:10" s="14" customFormat="1" ht="32" x14ac:dyDescent="0.4">
      <c r="A2" s="13"/>
      <c r="J2" s="2"/>
    </row>
    <row r="3" spans="1:10" s="4" customFormat="1" ht="19" x14ac:dyDescent="0.25">
      <c r="A3" s="5" t="s">
        <v>1</v>
      </c>
      <c r="J3" s="5" t="s">
        <v>1</v>
      </c>
    </row>
    <row r="4" spans="1:10" s="4" customFormat="1" ht="19" x14ac:dyDescent="0.25"/>
    <row r="5" spans="1:10" s="4" customFormat="1" ht="19" x14ac:dyDescent="0.25"/>
    <row r="6" spans="1:10" s="4" customFormat="1" ht="19" x14ac:dyDescent="0.25"/>
    <row r="7" spans="1:10" s="4" customFormat="1" ht="19" x14ac:dyDescent="0.25"/>
    <row r="8" spans="1:10" s="4" customFormat="1" ht="19" x14ac:dyDescent="0.25"/>
    <row r="9" spans="1:10" s="4" customFormat="1" ht="19" x14ac:dyDescent="0.25"/>
    <row r="10" spans="1:10" s="4" customFormat="1" ht="19" x14ac:dyDescent="0.25"/>
    <row r="11" spans="1:10" s="4" customFormat="1" ht="19" x14ac:dyDescent="0.25"/>
    <row r="12" spans="1:10" s="4" customFormat="1" ht="19" x14ac:dyDescent="0.25"/>
    <row r="13" spans="1:10" s="4" customFormat="1" ht="19" x14ac:dyDescent="0.25">
      <c r="A13" s="5" t="s">
        <v>5</v>
      </c>
      <c r="J13" s="5" t="s">
        <v>5</v>
      </c>
    </row>
    <row r="14" spans="1:10" s="4" customFormat="1" ht="19" x14ac:dyDescent="0.25"/>
    <row r="15" spans="1:10" s="4" customFormat="1" ht="19" x14ac:dyDescent="0.25"/>
    <row r="16" spans="1:10" s="4" customFormat="1" ht="19" x14ac:dyDescent="0.25"/>
    <row r="17" spans="1:11" s="4" customFormat="1" ht="19" x14ac:dyDescent="0.25"/>
    <row r="18" spans="1:11" s="4" customFormat="1" ht="19" x14ac:dyDescent="0.25"/>
    <row r="19" spans="1:11" s="4" customFormat="1" ht="19" x14ac:dyDescent="0.25"/>
    <row r="20" spans="1:11" s="4" customFormat="1" ht="19" x14ac:dyDescent="0.25"/>
    <row r="21" spans="1:11" s="4" customFormat="1" ht="19" x14ac:dyDescent="0.25"/>
    <row r="22" spans="1:11" s="4" customFormat="1" ht="19" x14ac:dyDescent="0.25">
      <c r="A22" s="11" t="s">
        <v>16</v>
      </c>
      <c r="B22" s="4" t="s">
        <v>2</v>
      </c>
      <c r="J22" s="11" t="s">
        <v>16</v>
      </c>
      <c r="K22" s="4" t="s">
        <v>17</v>
      </c>
    </row>
    <row r="23" spans="1:11" s="4" customFormat="1" ht="21" x14ac:dyDescent="0.3">
      <c r="A23" s="11" t="s">
        <v>26</v>
      </c>
      <c r="B23" s="4" t="s">
        <v>3</v>
      </c>
      <c r="J23" s="11" t="s">
        <v>18</v>
      </c>
      <c r="K23" s="4" t="s">
        <v>13</v>
      </c>
    </row>
    <row r="24" spans="1:11" s="4" customFormat="1" ht="21" x14ac:dyDescent="0.3">
      <c r="A24" s="11" t="s">
        <v>27</v>
      </c>
      <c r="B24" s="4" t="s">
        <v>6</v>
      </c>
    </row>
    <row r="25" spans="1:11" s="4" customFormat="1" ht="19" x14ac:dyDescent="0.25">
      <c r="A25" s="11" t="s">
        <v>19</v>
      </c>
      <c r="B25" s="4" t="s">
        <v>20</v>
      </c>
    </row>
    <row r="26" spans="1:11" s="4" customFormat="1" ht="19" x14ac:dyDescent="0.25"/>
    <row r="27" spans="1:11" s="4" customFormat="1" ht="19" x14ac:dyDescent="0.25"/>
    <row r="28" spans="1:11" s="14" customFormat="1" ht="32" x14ac:dyDescent="0.4">
      <c r="A28" s="13" t="s">
        <v>21</v>
      </c>
      <c r="J28" s="2" t="s">
        <v>10</v>
      </c>
    </row>
    <row r="29" spans="1:11" s="14" customFormat="1" ht="32" x14ac:dyDescent="0.4">
      <c r="A29" s="13"/>
      <c r="J29" s="2"/>
    </row>
    <row r="30" spans="1:11" s="4" customFormat="1" ht="14.5" customHeight="1" x14ac:dyDescent="0.25">
      <c r="A30" s="5" t="s">
        <v>1</v>
      </c>
      <c r="J30" s="5" t="s">
        <v>1</v>
      </c>
    </row>
    <row r="31" spans="1:11" s="4" customFormat="1" ht="14.5" customHeight="1" x14ac:dyDescent="0.25"/>
    <row r="32" spans="1:11" s="4" customFormat="1" ht="14.5" customHeight="1" x14ac:dyDescent="0.25"/>
    <row r="33" spans="1:11" s="4" customFormat="1" ht="14.5" customHeight="1" x14ac:dyDescent="0.25"/>
    <row r="34" spans="1:11" s="4" customFormat="1" ht="14.5" customHeight="1" x14ac:dyDescent="0.25"/>
    <row r="35" spans="1:11" s="4" customFormat="1" ht="14.5" customHeight="1" x14ac:dyDescent="0.25"/>
    <row r="36" spans="1:11" s="4" customFormat="1" ht="14.5" customHeight="1" x14ac:dyDescent="0.25"/>
    <row r="37" spans="1:11" s="4" customFormat="1" ht="14.5" customHeight="1" x14ac:dyDescent="0.25"/>
    <row r="38" spans="1:11" s="4" customFormat="1" ht="14.5" customHeight="1" x14ac:dyDescent="0.25"/>
    <row r="39" spans="1:11" s="4" customFormat="1" ht="14.5" customHeight="1" x14ac:dyDescent="0.25"/>
    <row r="40" spans="1:11" s="4" customFormat="1" ht="14.5" customHeight="1" x14ac:dyDescent="0.25">
      <c r="A40" s="5" t="s">
        <v>5</v>
      </c>
      <c r="J40" s="5" t="s">
        <v>5</v>
      </c>
    </row>
    <row r="41" spans="1:11" s="4" customFormat="1" ht="19" x14ac:dyDescent="0.25">
      <c r="A41" s="5"/>
    </row>
    <row r="42" spans="1:11" s="4" customFormat="1" ht="19" x14ac:dyDescent="0.25"/>
    <row r="43" spans="1:11" s="4" customFormat="1" ht="19" x14ac:dyDescent="0.25"/>
    <row r="44" spans="1:11" s="4" customFormat="1" ht="19" x14ac:dyDescent="0.25"/>
    <row r="45" spans="1:11" s="4" customFormat="1" ht="19" x14ac:dyDescent="0.25"/>
    <row r="46" spans="1:11" s="4" customFormat="1" ht="19" x14ac:dyDescent="0.25"/>
    <row r="47" spans="1:11" s="4" customFormat="1" ht="19" x14ac:dyDescent="0.25"/>
    <row r="48" spans="1:11" s="4" customFormat="1" ht="21" x14ac:dyDescent="0.3">
      <c r="J48" s="11" t="s">
        <v>28</v>
      </c>
      <c r="K48" s="4" t="s">
        <v>11</v>
      </c>
    </row>
    <row r="49" spans="1:11" s="4" customFormat="1" ht="21" x14ac:dyDescent="0.3">
      <c r="J49" s="11" t="s">
        <v>29</v>
      </c>
      <c r="K49" s="4" t="s">
        <v>12</v>
      </c>
    </row>
    <row r="50" spans="1:11" s="4" customFormat="1" ht="19" x14ac:dyDescent="0.25">
      <c r="A50" s="4" t="s">
        <v>7</v>
      </c>
      <c r="B50" s="4" t="s">
        <v>22</v>
      </c>
      <c r="J50" s="12"/>
    </row>
    <row r="51" spans="1:11" s="4" customFormat="1" ht="19" x14ac:dyDescent="0.25">
      <c r="A51" s="4" t="s">
        <v>23</v>
      </c>
      <c r="B51" s="4" t="s">
        <v>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Single Proportion</vt:lpstr>
      <vt:lpstr>Single Mean</vt:lpstr>
      <vt:lpstr>Paired Means</vt:lpstr>
      <vt:lpstr>Independent Means</vt:lpstr>
      <vt:lpstr>Independent Proportions</vt:lpstr>
      <vt:lpstr>Formulas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 Yardley</dc:creator>
  <cp:keywords/>
  <dc:description/>
  <cp:lastModifiedBy>Nate Lords</cp:lastModifiedBy>
  <cp:revision/>
  <dcterms:created xsi:type="dcterms:W3CDTF">2023-11-14T14:24:00Z</dcterms:created>
  <dcterms:modified xsi:type="dcterms:W3CDTF">2024-06-05T21:34:56Z</dcterms:modified>
  <cp:category/>
  <cp:contentStatus/>
</cp:coreProperties>
</file>